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79\"/>
    </mc:Choice>
  </mc:AlternateContent>
  <xr:revisionPtr revIDLastSave="0" documentId="13_ncr:1_{828F9ACC-13B0-48E2-AAEC-7D49571CF132}" xr6:coauthVersionLast="47" xr6:coauthVersionMax="47" xr10:uidLastSave="{00000000-0000-0000-0000-000000000000}"/>
  <bookViews>
    <workbookView xWindow="168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<sst xmlns="http://schemas.openxmlformats.org/spreadsheetml/2006/main" count="224" uniqueCount="136">
  <si>
    <t>СВОДКА ЗАТРАТ</t>
  </si>
  <si>
    <t>P_0279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</si>
  <si>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</si>
  <si>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</si>
  <si>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</si>
  <si>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</si>
  <si>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</si>
  <si>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</si>
  <si>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</si>
  <si>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</si>
  <si>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</si>
  <si>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</si>
  <si>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</si>
  <si>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</si>
  <si>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</si>
  <si>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</si>
  <si>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</si>
  <si>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</si>
  <si>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</si>
  <si>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</si>
  <si>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</si>
  <si>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</si>
  <si>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</si>
  <si>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</si>
  <si>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</si>
  <si>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</si>
  <si>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</si>
  <si>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</si>
  <si>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</si>
  <si>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</si>
  <si>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</si>
  <si>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</si>
  <si>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</si>
  <si>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</si>
  <si>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</si>
  <si>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</si>
  <si>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</si>
  <si>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</si>
  <si>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</si>
  <si>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</si>
  <si>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</si>
  <si>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</si>
  <si>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</si>
  <si>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</si>
  <si>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</si>
  <si>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</si>
  <si>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</si>
  <si>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</si>
  <si>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</si>
  <si>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</si>
  <si>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</si>
  <si>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</si>
  <si>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</si>
  <si>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</si>
  <si>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</si>
  <si>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</si>
  <si>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</si>
  <si>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</si>
  <si>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</si>
  <si>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</si>
  <si>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</si>
  <si>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</si>
  <si>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</si>
  <si>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</si>
  <si>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</si>
  <si>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</si>
  <si>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</si>
  <si>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</si>
  <si>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</si>
  <si>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</si>
  <si>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</si>
  <si>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</si>
  <si>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</si>
  <si>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</si>
  <si>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</si>
  <si>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</si>
  <si>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</si>
  <si>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</si>
  <si>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</si>
  <si>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</si>
  <si>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</si>
  <si>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</si>
  <si>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</si>
  <si>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</si>
  <si>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</si>
  <si>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</si>
  <si>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</si>
  <si>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</si>
  <si>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</si>
  <si>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</si>
  <si>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</si>
  <si>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</si>
  <si>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</si>
  <si>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</si>
  <si>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</si>
  <si>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</si>
  <si>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</si>
  <si>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</si>
  <si>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</si>
  <si>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</si>
  <si>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</si>
  <si>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</si>
  <si>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</si>
  <si>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</si>
  <si>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</si>
  <si>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</si>
  <si>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</si>
  <si>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</si>
  <si>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</si>
  <si>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</si>
  <si>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</si>
  <si>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</si>
  <si>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</si>
  <si>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</si>
  <si>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</si>
  <si>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</si>
  <si>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</si>
  <si>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</si>
  <si>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</si>
  <si>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</si>
  <si>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</si>
  <si>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</si>
  <si>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</si>
  <si>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</si>
  <si>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</si>
  <si>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</si>
  <si>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</si>
  <si>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</si>
  <si>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</si>
  <si>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3х120мк</t>
  </si>
  <si>
    <t>ФСБЦ-21.1.07.02-1148</t>
  </si>
  <si>
    <t>Реконструкция 2 КЛ-6 кВ ЦРП-2 ЗТП НО 1802/2*630 кВА г.о. Отрадный Самарская область (2,1 км)</t>
  </si>
  <si>
    <t>Реконструкция 2 КЛ-6 кВ ЦРП-2 ЗТП НО 1802/2*630 кВА г.о. Отрадный Самарская область (2,1 км)</t>
  </si>
  <si>
    <t>Реконструкция 2 КЛ-6 кВ ЦРП-2 ЗТП НО 1802/2*630 кВА г.о. Отрадный Самарская область (2,1 км)</t>
  </si>
  <si>
    <t>Реконструкция 2 КЛ-6 кВ ЦРП-2 ЗТП НО 1802/2*630 кВА г.о. Отрадный Самарская область (2,1 км)</t>
  </si>
  <si>
    <t>Реконструкция 2 КЛ-6 кВ ЦРП-2 ЗТП НО 1802/2*630 кВА г.о. Отрадный Самарская область (2,1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</si>
</sst>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3" fillId="0" borderId="1" xfId="1" applyNumberFormat="1" applyFont="1" applyFill="1" applyBorder="1" applyAlignment="1">
      <alignment horizontal="left" vertical="center" wrapText="1" indent="17"/>
    </xf>
    <xf numFmtId="181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5546875" customWidth="1"/>
    <col min="7" max="9" width="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131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ССР!D70+ССР!E70</f>
        <v>12883.936591854201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ССР!F70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ССР!G70</f>
        <v>1186.21236415103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14070.1489560052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2345.0248260052499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2">
        <f>C38*I35</f>
        <v>15569.1049376558</v>
      </c>
      <c r="D40" s="57"/>
      <c r="E40" s="66">
        <f>D40-C40</f>
        <v>-15569.1049376558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15569.1049376558</v>
      </c>
      <c r="D42" s="57"/>
      <c r="E42" s="66">
        <f>D42-C42</f>
        <v>-15569.1049376558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132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7016.6367560832996</v>
      </c>
      <c r="E25" s="41">
        <v>2894.3422232639</v>
      </c>
      <c r="F25" s="41">
        <v>0</v>
      </c>
      <c r="G25" s="41">
        <v>42.223404255318997</v>
      </c>
      <c r="H25" s="41">
        <v>9953.2023836025</v>
      </c>
    </row>
    <row r="26" spans="1:8">
      <c r="A26" s="2"/>
      <c r="B26" s="33"/>
      <c r="C26" s="33" t="s">
        <v>41</v>
      </c>
      <c r="D26" s="41">
        <v>7016.6367560832996</v>
      </c>
      <c r="E26" s="41">
        <v>2894.3422232639</v>
      </c>
      <c r="F26" s="41">
        <v>0</v>
      </c>
      <c r="G26" s="41">
        <v>42.223404255318997</v>
      </c>
      <c r="H26" s="41">
        <v>9953.2023836025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52</v>
      </c>
      <c r="D42" s="41">
        <v>7016.6367560832996</v>
      </c>
      <c r="E42" s="41">
        <v>2894.3422232639</v>
      </c>
      <c r="F42" s="41">
        <v>0</v>
      </c>
      <c r="G42" s="41">
        <v>42.223404255318997</v>
      </c>
      <c r="H42" s="41">
        <v>9953.2023836025</v>
      </c>
    </row>
    <row r="43" spans="1:8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175.41591890207999</v>
      </c>
      <c r="E44" s="41">
        <v>72.358555581600996</v>
      </c>
      <c r="F44" s="41">
        <v>0</v>
      </c>
      <c r="G44" s="41">
        <v>0</v>
      </c>
      <c r="H44" s="41">
        <v>247.77447448368</v>
      </c>
    </row>
    <row r="45" spans="1:8">
      <c r="A45" s="2"/>
      <c r="B45" s="33"/>
      <c r="C45" s="33" t="s">
        <v>56</v>
      </c>
      <c r="D45" s="41">
        <v>175.41591890207999</v>
      </c>
      <c r="E45" s="41">
        <v>72.358555581600996</v>
      </c>
      <c r="F45" s="41">
        <v>0</v>
      </c>
      <c r="G45" s="41">
        <v>0</v>
      </c>
      <c r="H45" s="41">
        <v>247.77447448368</v>
      </c>
    </row>
    <row r="46" spans="1:8">
      <c r="A46" s="2"/>
      <c r="B46" s="33"/>
      <c r="C46" s="33" t="s">
        <v>57</v>
      </c>
      <c r="D46" s="41">
        <v>7192.0526749853998</v>
      </c>
      <c r="E46" s="41">
        <v>2966.7007788454998</v>
      </c>
      <c r="F46" s="41">
        <v>0</v>
      </c>
      <c r="G46" s="41">
        <v>42.223404255318997</v>
      </c>
      <c r="H46" s="41">
        <v>10200.976858086</v>
      </c>
    </row>
    <row r="47" spans="1:8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44.147419917432003</v>
      </c>
      <c r="H48" s="41">
        <v>44.147419917432003</v>
      </c>
    </row>
    <row r="49" spans="1:8" ht="31.2">
      <c r="A49" s="2">
        <v>4</v>
      </c>
      <c r="B49" s="2" t="s">
        <v>61</v>
      </c>
      <c r="C49" s="48" t="s">
        <v>62</v>
      </c>
      <c r="D49" s="41">
        <v>187.71257481711999</v>
      </c>
      <c r="E49" s="41">
        <v>77.430890327870003</v>
      </c>
      <c r="F49" s="41">
        <v>0</v>
      </c>
      <c r="G49" s="41">
        <v>0</v>
      </c>
      <c r="H49" s="41">
        <v>265.14346514498999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220.44494994812999</v>
      </c>
      <c r="H50" s="41">
        <v>220.44494994812999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86.659750208291996</v>
      </c>
      <c r="H51" s="41">
        <v>86.659750208291996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56.060215768166998</v>
      </c>
      <c r="H52" s="41">
        <v>56.060215768166998</v>
      </c>
    </row>
    <row r="53" spans="1:8">
      <c r="A53" s="2"/>
      <c r="B53" s="33"/>
      <c r="C53" s="33" t="s">
        <v>67</v>
      </c>
      <c r="D53" s="41">
        <v>187.71257481711999</v>
      </c>
      <c r="E53" s="41">
        <v>77.430890327870003</v>
      </c>
      <c r="F53" s="41">
        <v>0</v>
      </c>
      <c r="G53" s="41">
        <v>407.31233584201999</v>
      </c>
      <c r="H53" s="41">
        <v>672.45580098700998</v>
      </c>
    </row>
    <row r="54" spans="1:8">
      <c r="A54" s="2"/>
      <c r="B54" s="33"/>
      <c r="C54" s="33" t="s">
        <v>68</v>
      </c>
      <c r="D54" s="41">
        <v>7379.7652498025</v>
      </c>
      <c r="E54" s="41">
        <v>3044.1316691734</v>
      </c>
      <c r="F54" s="41">
        <v>0</v>
      </c>
      <c r="G54" s="41">
        <v>449.53574009734001</v>
      </c>
      <c r="H54" s="41">
        <v>10873.432659073</v>
      </c>
    </row>
    <row r="55" spans="1:8" ht="31.5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71</v>
      </c>
      <c r="D58" s="41">
        <v>7379.7652498025</v>
      </c>
      <c r="E58" s="41">
        <v>3044.1316691734</v>
      </c>
      <c r="F58" s="41">
        <v>0</v>
      </c>
      <c r="G58" s="41">
        <v>449.53574009734001</v>
      </c>
      <c r="H58" s="41">
        <v>10873.432659073</v>
      </c>
    </row>
    <row r="59" spans="1:8" ht="157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510.18300112518</v>
      </c>
      <c r="H60" s="41">
        <v>510.18300112518</v>
      </c>
    </row>
    <row r="61" spans="1:8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510.18300112518</v>
      </c>
      <c r="H61" s="41">
        <v>510.18300112518</v>
      </c>
    </row>
    <row r="62" spans="1:8">
      <c r="A62" s="2"/>
      <c r="B62" s="33"/>
      <c r="C62" s="33" t="s">
        <v>76</v>
      </c>
      <c r="D62" s="41">
        <v>7379.7652498025</v>
      </c>
      <c r="E62" s="41">
        <v>3044.1316691734</v>
      </c>
      <c r="F62" s="41">
        <v>0</v>
      </c>
      <c r="G62" s="41">
        <v>959.71874122251995</v>
      </c>
      <c r="H62" s="41">
        <v>11383.615660198</v>
      </c>
    </row>
    <row r="63" spans="1:8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78</v>
      </c>
      <c r="C64" s="48" t="s">
        <v>79</v>
      </c>
      <c r="D64" s="41">
        <f>D62*3%</f>
        <v>221.39295749407501</v>
      </c>
      <c r="E64" s="41">
        <f>E62*3%</f>
        <v>91.323950075202006</v>
      </c>
      <c r="F64" s="41">
        <f>F62*3%</f>
        <v>0</v>
      </c>
      <c r="G64" s="41">
        <f>G62*3%</f>
        <v>28.791562236675599</v>
      </c>
      <c r="H64" s="41">
        <f>SUM(D64:G64)</f>
        <v>341.50846980595298</v>
      </c>
    </row>
    <row r="65" spans="1:8">
      <c r="A65" s="2"/>
      <c r="B65" s="33"/>
      <c r="C65" s="33" t="s">
        <v>80</v>
      </c>
      <c r="D65" s="41">
        <f>D64</f>
        <v>221.39295749407501</v>
      </c>
      <c r="E65" s="41">
        <f>E64</f>
        <v>91.323950075202006</v>
      </c>
      <c r="F65" s="41">
        <f>F64</f>
        <v>0</v>
      </c>
      <c r="G65" s="41">
        <f>G64</f>
        <v>28.791562236675599</v>
      </c>
      <c r="H65" s="41">
        <f>SUM(D65:G65)</f>
        <v>341.50846980595298</v>
      </c>
    </row>
    <row r="66" spans="1:8">
      <c r="A66" s="2"/>
      <c r="B66" s="33"/>
      <c r="C66" s="33" t="s">
        <v>81</v>
      </c>
      <c r="D66" s="41">
        <f>D65+D62</f>
        <v>7601.1582072965703</v>
      </c>
      <c r="E66" s="41">
        <f>E65+E62</f>
        <v>3135.4556192486002</v>
      </c>
      <c r="F66" s="41">
        <f>F65+F62</f>
        <v>0</v>
      </c>
      <c r="G66" s="41">
        <f>G65+G62</f>
        <v>988.51030345919605</v>
      </c>
      <c r="H66" s="41">
        <f>SUM(D66:G66)</f>
        <v>11725.1241300044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83</v>
      </c>
      <c r="C68" s="48" t="s">
        <v>84</v>
      </c>
      <c r="D68" s="41">
        <f>D66*20%</f>
        <v>1520.2316414593199</v>
      </c>
      <c r="E68" s="41">
        <f>E66*20%</f>
        <v>627.09112384972002</v>
      </c>
      <c r="F68" s="41">
        <f>F66*20%</f>
        <v>0</v>
      </c>
      <c r="G68" s="41">
        <f>G66*20%</f>
        <v>197.70206069183899</v>
      </c>
      <c r="H68" s="41">
        <f>SUM(D68:G68)</f>
        <v>2345.0248260008698</v>
      </c>
    </row>
    <row r="69" spans="1:8">
      <c r="A69" s="2"/>
      <c r="B69" s="33"/>
      <c r="C69" s="33" t="s">
        <v>85</v>
      </c>
      <c r="D69" s="41">
        <f>D68</f>
        <v>1520.2316414593199</v>
      </c>
      <c r="E69" s="41">
        <f>E68</f>
        <v>627.09112384972002</v>
      </c>
      <c r="F69" s="41">
        <f>F68</f>
        <v>0</v>
      </c>
      <c r="G69" s="41">
        <f>G68</f>
        <v>197.70206069183899</v>
      </c>
      <c r="H69" s="41">
        <f>SUM(D69:G69)</f>
        <v>2345.0248260008698</v>
      </c>
    </row>
    <row r="70" spans="1:8">
      <c r="A70" s="2"/>
      <c r="B70" s="33"/>
      <c r="C70" s="33" t="s">
        <v>86</v>
      </c>
      <c r="D70" s="41">
        <f>D69+D66</f>
        <v>9121.3898487558909</v>
      </c>
      <c r="E70" s="41">
        <f>E69+E66</f>
        <v>3762.5467430983199</v>
      </c>
      <c r="F70" s="41">
        <f>F69+F66</f>
        <v>0</v>
      </c>
      <c r="G70" s="41">
        <f>G69+G66</f>
        <v>1186.21236415103</v>
      </c>
      <c r="H70" s="41">
        <f>SUM(D70:G70)</f>
        <v>14070.1489560052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133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92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7016.6367560832996</v>
      </c>
      <c r="E13" s="32">
        <v>2894.3422232639</v>
      </c>
      <c r="F13" s="32">
        <v>0</v>
      </c>
      <c r="G13" s="32">
        <v>42.278746058492999</v>
      </c>
      <c r="H13" s="32">
        <v>9953.2577254056996</v>
      </c>
      <c r="J13" s="20"/>
    </row>
    <row r="14" spans="1:14">
      <c r="A14" s="2"/>
      <c r="B14" s="33"/>
      <c r="C14" s="33" t="s">
        <v>95</v>
      </c>
      <c r="D14" s="32">
        <v>7016.6367560832996</v>
      </c>
      <c r="E14" s="32">
        <v>2894.3422232639</v>
      </c>
      <c r="F14" s="32">
        <v>0</v>
      </c>
      <c r="G14" s="32">
        <v>42.278746058492999</v>
      </c>
      <c r="H14" s="32">
        <v>9953.2577254056996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134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92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42.278746058492999</v>
      </c>
      <c r="H13" s="32">
        <v>42.278746058492999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42.278746058492999</v>
      </c>
      <c r="H14" s="32">
        <v>42.278746058492999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135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92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74</v>
      </c>
      <c r="D13" s="32">
        <v>0</v>
      </c>
      <c r="E13" s="32">
        <v>0</v>
      </c>
      <c r="F13" s="32">
        <v>0</v>
      </c>
      <c r="G13" s="32">
        <v>510.18300112518</v>
      </c>
      <c r="H13" s="32">
        <v>510.18300112518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510.18300112518</v>
      </c>
      <c r="H14" s="32">
        <v>510.18300112518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101</v>
      </c>
      <c r="B1" s="10" t="s">
        <v>102</v>
      </c>
      <c r="C1" s="10" t="s">
        <v>103</v>
      </c>
      <c r="D1" s="10" t="s">
        <v>104</v>
      </c>
      <c r="E1" s="10" t="s">
        <v>105</v>
      </c>
      <c r="F1" s="10" t="s">
        <v>106</v>
      </c>
      <c r="G1" s="10" t="s">
        <v>107</v>
      </c>
      <c r="H1" s="10" t="s">
        <v>108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91</v>
      </c>
      <c r="B3" s="93"/>
      <c r="C3" s="11"/>
      <c r="D3" s="12">
        <v>9953.2577254056996</v>
      </c>
      <c r="E3" s="13"/>
      <c r="F3" s="13"/>
      <c r="G3" s="13"/>
      <c r="H3" s="14"/>
    </row>
    <row r="4" spans="1:8">
      <c r="A4" s="98" t="s">
        <v>109</v>
      </c>
      <c r="B4" s="15" t="s">
        <v>110</v>
      </c>
      <c r="C4" s="11"/>
      <c r="D4" s="12">
        <v>7016.6367560832996</v>
      </c>
      <c r="E4" s="13"/>
      <c r="F4" s="13"/>
      <c r="G4" s="13"/>
      <c r="H4" s="14"/>
    </row>
    <row r="5" spans="1:8">
      <c r="A5" s="98"/>
      <c r="B5" s="15" t="s">
        <v>111</v>
      </c>
      <c r="C5" s="10"/>
      <c r="D5" s="12">
        <v>2894.3422232639</v>
      </c>
      <c r="E5" s="13"/>
      <c r="F5" s="13"/>
      <c r="G5" s="13"/>
      <c r="H5" s="16"/>
    </row>
    <row r="6" spans="1:8">
      <c r="A6" s="99"/>
      <c r="B6" s="15" t="s">
        <v>112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113</v>
      </c>
      <c r="C7" s="10"/>
      <c r="D7" s="12">
        <v>42.278746058492999</v>
      </c>
      <c r="E7" s="13"/>
      <c r="F7" s="13"/>
      <c r="G7" s="13"/>
      <c r="H7" s="16"/>
    </row>
    <row r="8" spans="1:8">
      <c r="A8" s="94" t="s">
        <v>94</v>
      </c>
      <c r="B8" s="95"/>
      <c r="C8" s="98" t="s">
        <v>40</v>
      </c>
      <c r="D8" s="17">
        <v>9953.2577254056996</v>
      </c>
      <c r="E8" s="13">
        <v>2.1</v>
      </c>
      <c r="F8" s="13" t="s">
        <v>114</v>
      </c>
      <c r="G8" s="17">
        <v>4739.6465359075</v>
      </c>
      <c r="H8" s="16"/>
    </row>
    <row r="9" spans="1:8">
      <c r="A9" s="100">
        <v>1</v>
      </c>
      <c r="B9" s="15" t="s">
        <v>110</v>
      </c>
      <c r="C9" s="98"/>
      <c r="D9" s="17">
        <v>7016.6367560832996</v>
      </c>
      <c r="E9" s="13"/>
      <c r="F9" s="13"/>
      <c r="G9" s="13"/>
      <c r="H9" s="99" t="s">
        <v>115</v>
      </c>
    </row>
    <row r="10" spans="1:8">
      <c r="A10" s="98"/>
      <c r="B10" s="15" t="s">
        <v>111</v>
      </c>
      <c r="C10" s="98"/>
      <c r="D10" s="17">
        <v>2894.3422232639</v>
      </c>
      <c r="E10" s="13"/>
      <c r="F10" s="13"/>
      <c r="G10" s="13"/>
      <c r="H10" s="99"/>
    </row>
    <row r="11" spans="1:8">
      <c r="A11" s="98"/>
      <c r="B11" s="15" t="s">
        <v>112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113</v>
      </c>
      <c r="C12" s="98"/>
      <c r="D12" s="17">
        <v>42.278746058492999</v>
      </c>
      <c r="E12" s="13"/>
      <c r="F12" s="13"/>
      <c r="G12" s="13"/>
      <c r="H12" s="99"/>
    </row>
    <row r="13" spans="1:8" ht="24.6">
      <c r="A13" s="96" t="s">
        <v>60</v>
      </c>
      <c r="B13" s="93"/>
      <c r="C13" s="10"/>
      <c r="D13" s="12">
        <v>42.278746058492999</v>
      </c>
      <c r="E13" s="13"/>
      <c r="F13" s="13"/>
      <c r="G13" s="13"/>
      <c r="H13" s="16"/>
    </row>
    <row r="14" spans="1:8">
      <c r="A14" s="98" t="s">
        <v>116</v>
      </c>
      <c r="B14" s="15" t="s">
        <v>110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111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112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113</v>
      </c>
      <c r="C17" s="10"/>
      <c r="D17" s="12">
        <v>42.278746058492999</v>
      </c>
      <c r="E17" s="13"/>
      <c r="F17" s="13"/>
      <c r="G17" s="13"/>
      <c r="H17" s="16"/>
    </row>
    <row r="18" spans="1:8">
      <c r="A18" s="94" t="s">
        <v>98</v>
      </c>
      <c r="B18" s="95"/>
      <c r="C18" s="98" t="s">
        <v>40</v>
      </c>
      <c r="D18" s="17">
        <v>42.278746058492999</v>
      </c>
      <c r="E18" s="13">
        <v>2.1</v>
      </c>
      <c r="F18" s="13" t="s">
        <v>114</v>
      </c>
      <c r="G18" s="17">
        <v>20.132736218329999</v>
      </c>
      <c r="H18" s="16"/>
    </row>
    <row r="19" spans="1:8">
      <c r="A19" s="100">
        <v>1</v>
      </c>
      <c r="B19" s="15" t="s">
        <v>110</v>
      </c>
      <c r="C19" s="98"/>
      <c r="D19" s="17">
        <v>0</v>
      </c>
      <c r="E19" s="13"/>
      <c r="F19" s="13"/>
      <c r="G19" s="13"/>
      <c r="H19" s="99" t="s">
        <v>115</v>
      </c>
    </row>
    <row r="20" spans="1:8">
      <c r="A20" s="98"/>
      <c r="B20" s="15" t="s">
        <v>111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112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113</v>
      </c>
      <c r="C22" s="98"/>
      <c r="D22" s="17">
        <v>42.278746058492999</v>
      </c>
      <c r="E22" s="13"/>
      <c r="F22" s="13"/>
      <c r="G22" s="13"/>
      <c r="H22" s="99"/>
    </row>
    <row r="23" spans="1:8" ht="24.6">
      <c r="A23" s="96" t="s">
        <v>74</v>
      </c>
      <c r="B23" s="93"/>
      <c r="C23" s="10"/>
      <c r="D23" s="12">
        <v>510.18300112518</v>
      </c>
      <c r="E23" s="13"/>
      <c r="F23" s="13"/>
      <c r="G23" s="13"/>
      <c r="H23" s="16"/>
    </row>
    <row r="24" spans="1:8">
      <c r="A24" s="98" t="s">
        <v>117</v>
      </c>
      <c r="B24" s="15" t="s">
        <v>110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111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112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113</v>
      </c>
      <c r="C27" s="10"/>
      <c r="D27" s="12">
        <v>510.18300112518</v>
      </c>
      <c r="E27" s="13"/>
      <c r="F27" s="13"/>
      <c r="G27" s="13"/>
      <c r="H27" s="16"/>
    </row>
    <row r="28" spans="1:8">
      <c r="A28" s="94" t="s">
        <v>74</v>
      </c>
      <c r="B28" s="95"/>
      <c r="C28" s="98" t="s">
        <v>40</v>
      </c>
      <c r="D28" s="17">
        <v>510.18300112518</v>
      </c>
      <c r="E28" s="13">
        <v>2.1</v>
      </c>
      <c r="F28" s="13" t="s">
        <v>114</v>
      </c>
      <c r="G28" s="17">
        <v>242.94428625008999</v>
      </c>
      <c r="H28" s="16"/>
    </row>
    <row r="29" spans="1:8">
      <c r="A29" s="100">
        <v>1</v>
      </c>
      <c r="B29" s="15" t="s">
        <v>110</v>
      </c>
      <c r="C29" s="98"/>
      <c r="D29" s="17">
        <v>0</v>
      </c>
      <c r="E29" s="13"/>
      <c r="F29" s="13"/>
      <c r="G29" s="13"/>
      <c r="H29" s="99" t="s">
        <v>115</v>
      </c>
    </row>
    <row r="30" spans="1:8">
      <c r="A30" s="98"/>
      <c r="B30" s="15" t="s">
        <v>111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112</v>
      </c>
      <c r="C31" s="98"/>
      <c r="D31" s="17">
        <v>0</v>
      </c>
      <c r="E31" s="13"/>
      <c r="F31" s="13"/>
      <c r="G31" s="13"/>
      <c r="H31" s="99"/>
    </row>
    <row r="32" spans="1:8">
      <c r="A32" s="98"/>
      <c r="B32" s="15" t="s">
        <v>113</v>
      </c>
      <c r="C32" s="98"/>
      <c r="D32" s="17">
        <v>510.18300112518</v>
      </c>
      <c r="E32" s="13"/>
      <c r="F32" s="13"/>
      <c r="G32" s="13"/>
      <c r="H32" s="99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7" t="s">
        <v>118</v>
      </c>
      <c r="B35" s="97"/>
      <c r="C35" s="97"/>
      <c r="D35" s="97"/>
      <c r="E35" s="97"/>
      <c r="F35" s="97"/>
      <c r="G35" s="97"/>
      <c r="H35" s="97"/>
    </row>
    <row r="36" spans="1:8">
      <c r="A36" s="97" t="s">
        <v>119</v>
      </c>
      <c r="B36" s="97"/>
      <c r="C36" s="97"/>
      <c r="D36" s="97"/>
      <c r="E36" s="97"/>
      <c r="F36" s="97"/>
      <c r="G36" s="97"/>
      <c r="H36" s="97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G4" sqref="G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120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121</v>
      </c>
      <c r="B3" s="2" t="s">
        <v>122</v>
      </c>
      <c r="C3" s="2" t="s">
        <v>123</v>
      </c>
      <c r="D3" s="2" t="s">
        <v>124</v>
      </c>
      <c r="E3" s="2" t="s">
        <v>125</v>
      </c>
      <c r="F3" s="2" t="s">
        <v>126</v>
      </c>
      <c r="G3" s="2" t="s">
        <v>127</v>
      </c>
      <c r="H3" s="2" t="s">
        <v>128</v>
      </c>
    </row>
    <row r="4" spans="1:8" ht="39" customHeight="1">
      <c r="A4" s="3" t="s">
        <v>129</v>
      </c>
      <c r="B4" s="4" t="s">
        <v>114</v>
      </c>
      <c r="C4" s="5">
        <v>2.2000000000000002</v>
      </c>
      <c r="D4" s="5">
        <v>2598.2352780330002</v>
      </c>
      <c r="E4" s="4">
        <v>6</v>
      </c>
      <c r="F4" s="3" t="s">
        <v>129</v>
      </c>
      <c r="G4" s="5">
        <v>5456.2940838693003</v>
      </c>
      <c r="H4" s="6" t="s">
        <v>130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6-02-01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9DDD50BA9455498DB079189817B35A80_12</vt:lpwstr>
  </property>
  <property fmtid="{D5CDD505-2E9C-101B-9397-08002B2CF9AE}" pid="3" name="KSOProductBuildVer">
    <vt:lpwstr>1049-12.2.0.20795</vt:lpwstr>
  </property>
</Properties>
</file>